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3" activeTab="3"/>
  </bookViews>
  <sheets>
    <sheet name="昌图" sheetId="1" state="hidden" r:id="rId1"/>
    <sheet name="铁岭" sheetId="2" state="hidden" r:id="rId2"/>
    <sheet name="开原" sheetId="3" state="hidden" r:id="rId3"/>
    <sheet name="调兵" sheetId="4" r:id="rId4"/>
  </sheets>
  <definedNames/>
  <calcPr fullCalcOnLoad="1"/>
</workbook>
</file>

<file path=xl/sharedStrings.xml><?xml version="1.0" encoding="utf-8"?>
<sst xmlns="http://schemas.openxmlformats.org/spreadsheetml/2006/main" count="206" uniqueCount="149">
  <si>
    <t>粮食生产类经营主体贷款需求统计表</t>
  </si>
  <si>
    <t>填报单位（盖章）：昌图县农业农村局                                                              填报日期：2022.2</t>
  </si>
  <si>
    <t>序号</t>
  </si>
  <si>
    <t>主体名称</t>
  </si>
  <si>
    <t>贷款金额（元）</t>
  </si>
  <si>
    <t>贷款发放日期</t>
  </si>
  <si>
    <t>还款日期</t>
  </si>
  <si>
    <t>享受贴息天数</t>
  </si>
  <si>
    <t>贴息利率（%）</t>
  </si>
  <si>
    <t>贴息金额（元）</t>
  </si>
  <si>
    <t>截止日期</t>
  </si>
  <si>
    <t>昌图县白家聚盈玉米种植专业合作社</t>
  </si>
  <si>
    <t>昌图县阳宇农机服务专业合作社</t>
  </si>
  <si>
    <t>昌图县国玉农机服务专业合作社</t>
  </si>
  <si>
    <t>昌图县宝亮农机服务专业合作社</t>
  </si>
  <si>
    <t>昌图县马冲新兴家庭农场</t>
  </si>
  <si>
    <t>昌图县李占侠家庭农场</t>
  </si>
  <si>
    <t>昌图县震撼农机服务专业合作社</t>
  </si>
  <si>
    <t>昌图县丛波家庭农场</t>
  </si>
  <si>
    <t>昌图县董亮家庭农场</t>
  </si>
  <si>
    <t>昌图县李宪文家庭农场</t>
  </si>
  <si>
    <t>张增生家庭农场</t>
  </si>
  <si>
    <t>昌图县董文雅家庭农场</t>
  </si>
  <si>
    <t>昌图县大昌家庭农场</t>
  </si>
  <si>
    <t>昌图县新升农机服务专业合作社</t>
  </si>
  <si>
    <t>昌图县程锦家庭农场</t>
  </si>
  <si>
    <t>昌图县祥瑞农机服务专业合作社</t>
  </si>
  <si>
    <t>昌图县曲家店乡双赢农机服务专业合作社</t>
  </si>
  <si>
    <t>昌图县峰晟家庭农场</t>
  </si>
  <si>
    <t>昌图县利远家庭农场</t>
  </si>
  <si>
    <t>昌图县丰满源玉米种植专业合作社</t>
  </si>
  <si>
    <t>昌图县利之民种植家庭农场</t>
  </si>
  <si>
    <t>昌图县谷凤种植家庭农场</t>
  </si>
  <si>
    <t>合计</t>
  </si>
  <si>
    <r>
      <t xml:space="preserve">填报单位（盖章）：铁岭县农业农村局 </t>
    </r>
    <r>
      <rPr>
        <sz val="12"/>
        <rFont val="宋体"/>
        <family val="0"/>
      </rPr>
      <t xml:space="preserve">                                                                       填报日期：2022年3月</t>
    </r>
  </si>
  <si>
    <t>天数</t>
  </si>
  <si>
    <t>铁岭县蔡牛镇张庄农机专业合作社</t>
  </si>
  <si>
    <t>2019.12.30</t>
  </si>
  <si>
    <t>2021.12.24</t>
  </si>
  <si>
    <t>铁岭县蔡牛镇张庄玉米新品种推广专业合作社</t>
  </si>
  <si>
    <t>2020.4.26</t>
  </si>
  <si>
    <t>2021.4.21</t>
  </si>
  <si>
    <t>2021.4.20</t>
  </si>
  <si>
    <t>2023.4.16</t>
  </si>
  <si>
    <t>铁岭县蔡牛镇金汇丰玉米新品种推广专业合作社</t>
  </si>
  <si>
    <r>
      <t>2020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1  </t>
    </r>
  </si>
  <si>
    <r>
      <t>2022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1  </t>
    </r>
  </si>
  <si>
    <t>2021.5.18</t>
  </si>
  <si>
    <t>2022.5.18</t>
  </si>
  <si>
    <t>铁岭县杨正军种植专业合作社</t>
  </si>
  <si>
    <t>2021.3.23</t>
  </si>
  <si>
    <t>2022.3.23</t>
  </si>
  <si>
    <t>铁岭县旺谷丰农业种植专业合作社</t>
  </si>
  <si>
    <t>2020.10.19</t>
  </si>
  <si>
    <t>2021.8.10</t>
  </si>
  <si>
    <t>铁岭纪泰农机专业合作社</t>
  </si>
  <si>
    <t>2020.3.10</t>
  </si>
  <si>
    <t>2021.3.10</t>
  </si>
  <si>
    <t>2023.3.3.</t>
  </si>
  <si>
    <t>铁岭县大龙家庭农场</t>
  </si>
  <si>
    <t>2021.3.25</t>
  </si>
  <si>
    <t>2021.12.25</t>
  </si>
  <si>
    <t>铁岭县宏山农作物种植专业合作社</t>
  </si>
  <si>
    <t>2020.11.12</t>
  </si>
  <si>
    <t>2021.11.12</t>
  </si>
  <si>
    <t>铁岭县眀曦农作物种植家庭农场</t>
  </si>
  <si>
    <t>2021.4.12</t>
  </si>
  <si>
    <t>2022.4.12</t>
  </si>
  <si>
    <t>2021.3.19</t>
  </si>
  <si>
    <t>2022.3.19</t>
  </si>
  <si>
    <t>铁岭县镇西堡镇蔡雨家庭农场</t>
  </si>
  <si>
    <t>2021.3.8</t>
  </si>
  <si>
    <t>2022.3.8</t>
  </si>
  <si>
    <t>铁岭县镇西堡镇福兴源农机专业合作社</t>
  </si>
  <si>
    <t>2021.10.11</t>
  </si>
  <si>
    <t>2021.4.30</t>
  </si>
  <si>
    <t>2022.4.29</t>
  </si>
  <si>
    <t>2021.5.27</t>
  </si>
  <si>
    <t>2022.5.26</t>
  </si>
  <si>
    <t>铁岭县双井子镇康兴源家庭农场</t>
  </si>
  <si>
    <t>2021.3.4</t>
  </si>
  <si>
    <t>2022.3.4</t>
  </si>
  <si>
    <t>铁岭县凡河镇欧永军种植家庭农场</t>
  </si>
  <si>
    <t>2021.2.10</t>
  </si>
  <si>
    <t>2022.2.10</t>
  </si>
  <si>
    <t>铁岭县李千户镇鹏源家庭农场</t>
  </si>
  <si>
    <t>铁岭县李千户镇忠强家庭农场</t>
  </si>
  <si>
    <t>2021.6.17</t>
  </si>
  <si>
    <t>2022.6.16</t>
  </si>
  <si>
    <t>铁岭县昌兴农作物种植专业合作社</t>
  </si>
  <si>
    <t>2021.4.2</t>
  </si>
  <si>
    <t>2022.4.2</t>
  </si>
  <si>
    <t>铁岭县凡河镇文斌家庭农场</t>
  </si>
  <si>
    <t>2021.1.1</t>
  </si>
  <si>
    <t>2021.11.8</t>
  </si>
  <si>
    <t>总计</t>
  </si>
  <si>
    <t>填报单位（盖章）：开原市农业农村局                                                                        填报日期：2022年3月</t>
  </si>
  <si>
    <t>享受补贴天数</t>
  </si>
  <si>
    <t>起始日期</t>
  </si>
  <si>
    <t>开原市康禾种植养殖专业合作社</t>
  </si>
  <si>
    <t>2020.9.11</t>
  </si>
  <si>
    <t>2021.7.19</t>
  </si>
  <si>
    <t>2021.9.7</t>
  </si>
  <si>
    <t>开原市金田种植专业合作社</t>
  </si>
  <si>
    <t>2021.2.1</t>
  </si>
  <si>
    <t>2022.2.1</t>
  </si>
  <si>
    <t>开原市中固镇满田家庭农场（庄子宁）</t>
  </si>
  <si>
    <t>2021.3.30</t>
  </si>
  <si>
    <t>2022.3.30</t>
  </si>
  <si>
    <t>开原市城东镇焦家家庭农场（焦晓明）</t>
  </si>
  <si>
    <t>2020.3.19</t>
  </si>
  <si>
    <t>2023.3.18</t>
  </si>
  <si>
    <t>2022.3.28</t>
  </si>
  <si>
    <t>开原市城东镇顺丰家庭农场（杨晓丹）</t>
  </si>
  <si>
    <t>2021.3.29</t>
  </si>
  <si>
    <t>2022.3.25</t>
  </si>
  <si>
    <t>开原市城东镇民鑫家庭农场（张帅）</t>
  </si>
  <si>
    <t>2021.8.24</t>
  </si>
  <si>
    <t>2022.8.23</t>
  </si>
  <si>
    <t>开原市城东镇丰裕家庭农场（张宝）</t>
  </si>
  <si>
    <t>2021.5.28</t>
  </si>
  <si>
    <t>2024.5.27</t>
  </si>
  <si>
    <t>开原市永东种植专业合作社</t>
  </si>
  <si>
    <t>2022.1.1</t>
  </si>
  <si>
    <t>2021.3.17</t>
  </si>
  <si>
    <t>2022.3.16</t>
  </si>
  <si>
    <t>开原市庆云镇裕丰家庭农场(樊玉明)</t>
  </si>
  <si>
    <t>2020.12.1</t>
  </si>
  <si>
    <t>2021.11.30</t>
  </si>
  <si>
    <t>开原市八宝镇新发家庭农场（张淼）</t>
  </si>
  <si>
    <t>2019.2.1</t>
  </si>
  <si>
    <t>2022.1.31</t>
  </si>
  <si>
    <t>开原市八宝镇大湾屯村纪连成家庭农场（纪连成）</t>
  </si>
  <si>
    <t>2021.1.18</t>
  </si>
  <si>
    <t>2024.1.17</t>
  </si>
  <si>
    <t>开原市八宝镇永丰家庭农场（穆世颖）</t>
  </si>
  <si>
    <t>2022.3.29</t>
  </si>
  <si>
    <t>填报单位（盖章）：调兵山市农业农村局                                                                        填报日期：</t>
  </si>
  <si>
    <t>开始</t>
  </si>
  <si>
    <t>结束</t>
  </si>
  <si>
    <t>鑫源家庭农场</t>
  </si>
  <si>
    <t>2022.1.15</t>
  </si>
  <si>
    <t>2022.11.30</t>
  </si>
  <si>
    <t>硕果家庭农场</t>
  </si>
  <si>
    <t>2022.8.5</t>
  </si>
  <si>
    <t>2023.8.3</t>
  </si>
  <si>
    <t>百利家庭农场</t>
  </si>
  <si>
    <t>2022.4.13</t>
  </si>
  <si>
    <t>2023.4.11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</si>
</sst>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9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4" fontId="47" fillId="0" borderId="9" xfId="0" applyNumberFormat="1" applyFont="1" applyBorder="1" applyAlignment="1">
      <alignment horizontal="center" vertical="center" wrapText="1"/>
    </xf>
    <xf numFmtId="179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47" fillId="0" borderId="9" xfId="0" applyNumberFormat="1" applyFont="1" applyBorder="1" applyAlignment="1">
      <alignment horizontal="center" vertical="center" wrapText="1"/>
    </xf>
    <xf numFmtId="14" fontId="47" fillId="0" borderId="13" xfId="0" applyNumberFormat="1" applyFont="1" applyFill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3">
      <selection activeCell="N10" sqref="N10"/>
    </sheetView>
  </sheetViews>
  <sheetFormatPr defaultColWidth="9.00390625" defaultRowHeight="14.25"/>
  <cols>
    <col min="2" max="2" width="30.00390625" style="0" customWidth="1"/>
    <col min="4" max="4" width="12.875" style="0" hidden="1" customWidth="1"/>
    <col min="5" max="5" width="11.875" style="0" customWidth="1"/>
    <col min="6" max="6" width="11.00390625" style="0" customWidth="1"/>
    <col min="7" max="7" width="11.00390625" style="2" customWidth="1"/>
    <col min="8" max="8" width="13.75390625" style="2" hidden="1" customWidth="1"/>
    <col min="10" max="10" width="14.625" style="4" customWidth="1"/>
    <col min="12" max="12" width="14.25390625" style="1" hidden="1" customWidth="1"/>
  </cols>
  <sheetData>
    <row r="1" spans="1:10" ht="42.75" customHeight="1">
      <c r="A1" s="38" t="s">
        <v>0</v>
      </c>
      <c r="B1" s="38"/>
      <c r="C1" s="38"/>
      <c r="D1" s="38"/>
      <c r="E1" s="39"/>
      <c r="F1" s="38"/>
      <c r="G1" s="38"/>
      <c r="H1" s="38"/>
      <c r="I1" s="38"/>
      <c r="J1" s="49"/>
    </row>
    <row r="2" spans="1:10" ht="31.5" customHeight="1">
      <c r="A2" s="40" t="s">
        <v>1</v>
      </c>
      <c r="B2" s="40"/>
      <c r="C2" s="40"/>
      <c r="D2" s="40"/>
      <c r="E2" s="41"/>
      <c r="F2" s="40"/>
      <c r="G2" s="40"/>
      <c r="H2" s="40"/>
      <c r="I2" s="40"/>
      <c r="J2" s="50"/>
    </row>
    <row r="3" spans="1:12" ht="24" customHeight="1">
      <c r="A3" s="42" t="s">
        <v>2</v>
      </c>
      <c r="B3" s="43" t="s">
        <v>3</v>
      </c>
      <c r="C3" s="42" t="s">
        <v>4</v>
      </c>
      <c r="D3" s="44" t="s">
        <v>5</v>
      </c>
      <c r="E3" s="44" t="s">
        <v>5</v>
      </c>
      <c r="F3" s="42" t="s">
        <v>6</v>
      </c>
      <c r="G3" s="45" t="s">
        <v>7</v>
      </c>
      <c r="H3" s="22"/>
      <c r="I3" s="42" t="s">
        <v>8</v>
      </c>
      <c r="J3" s="51" t="s">
        <v>9</v>
      </c>
      <c r="L3" s="52" t="s">
        <v>10</v>
      </c>
    </row>
    <row r="4" spans="1:12" ht="24" customHeight="1">
      <c r="A4" s="42">
        <v>1</v>
      </c>
      <c r="B4" s="43" t="s">
        <v>11</v>
      </c>
      <c r="C4" s="42">
        <v>1000000</v>
      </c>
      <c r="D4" s="44">
        <v>44251</v>
      </c>
      <c r="E4" s="44">
        <v>44251</v>
      </c>
      <c r="F4" s="46">
        <v>44615</v>
      </c>
      <c r="G4" s="45">
        <f>H4+1</f>
        <v>311</v>
      </c>
      <c r="H4" s="45">
        <f>DATEDIF(E4,L4,"d")</f>
        <v>310</v>
      </c>
      <c r="I4" s="42">
        <v>3.85</v>
      </c>
      <c r="J4" s="51">
        <f>C4*G4/365*0.0385</f>
        <v>32804.109589041094</v>
      </c>
      <c r="L4" s="29">
        <v>44561</v>
      </c>
    </row>
    <row r="5" spans="1:12" ht="24" customHeight="1">
      <c r="A5" s="42">
        <v>2</v>
      </c>
      <c r="B5" s="43" t="s">
        <v>12</v>
      </c>
      <c r="C5" s="42">
        <v>2000000</v>
      </c>
      <c r="D5" s="44">
        <v>44279</v>
      </c>
      <c r="E5" s="44">
        <v>44279</v>
      </c>
      <c r="F5" s="46">
        <v>44643</v>
      </c>
      <c r="G5" s="45">
        <f aca="true" t="shared" si="0" ref="G5:G28">H5+1</f>
        <v>283</v>
      </c>
      <c r="H5" s="45">
        <f aca="true" t="shared" si="1" ref="H5:H28">DATEDIF(E5,L5,"d")</f>
        <v>282</v>
      </c>
      <c r="I5" s="42">
        <v>3.85</v>
      </c>
      <c r="J5" s="51">
        <f aca="true" t="shared" si="2" ref="J5:J28">C5*G5/365*0.0385</f>
        <v>59701.3698630137</v>
      </c>
      <c r="L5" s="29">
        <v>44561</v>
      </c>
    </row>
    <row r="6" spans="1:12" ht="24" customHeight="1">
      <c r="A6" s="42">
        <v>3</v>
      </c>
      <c r="B6" s="43" t="s">
        <v>13</v>
      </c>
      <c r="C6" s="42">
        <v>190000</v>
      </c>
      <c r="D6" s="44">
        <v>44333</v>
      </c>
      <c r="E6" s="44">
        <v>44333</v>
      </c>
      <c r="F6" s="46">
        <v>44697</v>
      </c>
      <c r="G6" s="45">
        <f t="shared" si="0"/>
        <v>229</v>
      </c>
      <c r="H6" s="45">
        <f t="shared" si="1"/>
        <v>228</v>
      </c>
      <c r="I6" s="42">
        <v>3.85</v>
      </c>
      <c r="J6" s="51">
        <f t="shared" si="2"/>
        <v>4589.410958904109</v>
      </c>
      <c r="L6" s="29">
        <v>44561</v>
      </c>
    </row>
    <row r="7" spans="1:12" ht="24" customHeight="1">
      <c r="A7" s="42">
        <v>4</v>
      </c>
      <c r="B7" s="43" t="s">
        <v>14</v>
      </c>
      <c r="C7" s="42">
        <v>300000</v>
      </c>
      <c r="D7" s="44">
        <v>44236</v>
      </c>
      <c r="E7" s="44">
        <v>44236</v>
      </c>
      <c r="F7" s="46">
        <v>44600</v>
      </c>
      <c r="G7" s="45">
        <f t="shared" si="0"/>
        <v>326</v>
      </c>
      <c r="H7" s="45">
        <f t="shared" si="1"/>
        <v>325</v>
      </c>
      <c r="I7" s="42">
        <v>3.85</v>
      </c>
      <c r="J7" s="51">
        <f t="shared" si="2"/>
        <v>10315.890410958904</v>
      </c>
      <c r="L7" s="29">
        <v>44561</v>
      </c>
    </row>
    <row r="8" spans="1:12" ht="24" customHeight="1">
      <c r="A8" s="42">
        <v>5</v>
      </c>
      <c r="B8" s="43" t="s">
        <v>14</v>
      </c>
      <c r="C8" s="42">
        <v>150000</v>
      </c>
      <c r="D8" s="44">
        <v>44406</v>
      </c>
      <c r="E8" s="44">
        <v>44406</v>
      </c>
      <c r="F8" s="46">
        <v>44770</v>
      </c>
      <c r="G8" s="45">
        <f t="shared" si="0"/>
        <v>156</v>
      </c>
      <c r="H8" s="45">
        <f t="shared" si="1"/>
        <v>155</v>
      </c>
      <c r="I8" s="42">
        <v>3.85</v>
      </c>
      <c r="J8" s="51">
        <f t="shared" si="2"/>
        <v>2468.219178082192</v>
      </c>
      <c r="L8" s="29">
        <v>44561</v>
      </c>
    </row>
    <row r="9" spans="1:12" ht="24" customHeight="1">
      <c r="A9" s="42">
        <v>6</v>
      </c>
      <c r="B9" s="43" t="s">
        <v>15</v>
      </c>
      <c r="C9" s="42">
        <v>150000</v>
      </c>
      <c r="D9" s="44">
        <v>44197</v>
      </c>
      <c r="E9" s="44">
        <v>44102</v>
      </c>
      <c r="F9" s="46">
        <v>44420</v>
      </c>
      <c r="G9" s="45">
        <f t="shared" si="0"/>
        <v>224</v>
      </c>
      <c r="H9" s="45">
        <f>DATEDIF(D9,L9,"d")</f>
        <v>223</v>
      </c>
      <c r="I9" s="42">
        <v>3.85</v>
      </c>
      <c r="J9" s="51">
        <f t="shared" si="2"/>
        <v>3544.109589041096</v>
      </c>
      <c r="L9" s="29">
        <v>44420</v>
      </c>
    </row>
    <row r="10" spans="1:12" ht="24" customHeight="1">
      <c r="A10" s="42">
        <v>7</v>
      </c>
      <c r="B10" s="43" t="s">
        <v>16</v>
      </c>
      <c r="C10" s="42">
        <v>300000</v>
      </c>
      <c r="D10" s="44">
        <v>44273</v>
      </c>
      <c r="E10" s="44">
        <v>44273</v>
      </c>
      <c r="F10" s="46">
        <v>44637</v>
      </c>
      <c r="G10" s="45">
        <f t="shared" si="0"/>
        <v>289</v>
      </c>
      <c r="H10" s="45">
        <f t="shared" si="1"/>
        <v>288</v>
      </c>
      <c r="I10" s="42">
        <v>3.85</v>
      </c>
      <c r="J10" s="51">
        <f t="shared" si="2"/>
        <v>9145.068493150684</v>
      </c>
      <c r="L10" s="29">
        <v>44561</v>
      </c>
    </row>
    <row r="11" spans="1:12" ht="24" customHeight="1">
      <c r="A11" s="42">
        <v>8</v>
      </c>
      <c r="B11" s="43" t="s">
        <v>17</v>
      </c>
      <c r="C11" s="43">
        <v>500000</v>
      </c>
      <c r="D11" s="47">
        <v>44235</v>
      </c>
      <c r="E11" s="47">
        <v>44235</v>
      </c>
      <c r="F11" s="48">
        <v>44594</v>
      </c>
      <c r="G11" s="45">
        <f t="shared" si="0"/>
        <v>327</v>
      </c>
      <c r="H11" s="45">
        <f t="shared" si="1"/>
        <v>326</v>
      </c>
      <c r="I11" s="42">
        <v>3.85</v>
      </c>
      <c r="J11" s="51">
        <f t="shared" si="2"/>
        <v>17245.890410958902</v>
      </c>
      <c r="L11" s="29">
        <v>44561</v>
      </c>
    </row>
    <row r="12" spans="1:12" ht="24" customHeight="1">
      <c r="A12" s="42">
        <v>9</v>
      </c>
      <c r="B12" s="43" t="s">
        <v>18</v>
      </c>
      <c r="C12" s="42">
        <v>150000</v>
      </c>
      <c r="D12" s="44">
        <v>44367</v>
      </c>
      <c r="E12" s="44">
        <v>44367</v>
      </c>
      <c r="F12" s="46">
        <v>44732</v>
      </c>
      <c r="G12" s="45">
        <f t="shared" si="0"/>
        <v>195</v>
      </c>
      <c r="H12" s="45">
        <f t="shared" si="1"/>
        <v>194</v>
      </c>
      <c r="I12" s="42">
        <v>3.85</v>
      </c>
      <c r="J12" s="51">
        <f t="shared" si="2"/>
        <v>3085.27397260274</v>
      </c>
      <c r="L12" s="29">
        <v>44561</v>
      </c>
    </row>
    <row r="13" spans="1:12" ht="24" customHeight="1">
      <c r="A13" s="42">
        <v>10</v>
      </c>
      <c r="B13" s="43" t="s">
        <v>19</v>
      </c>
      <c r="C13" s="42">
        <v>500000</v>
      </c>
      <c r="D13" s="44">
        <v>44410</v>
      </c>
      <c r="E13" s="44">
        <v>44410</v>
      </c>
      <c r="F13" s="46">
        <v>44775</v>
      </c>
      <c r="G13" s="45">
        <f t="shared" si="0"/>
        <v>152</v>
      </c>
      <c r="H13" s="45">
        <f t="shared" si="1"/>
        <v>151</v>
      </c>
      <c r="I13" s="42">
        <v>3.85</v>
      </c>
      <c r="J13" s="51">
        <f t="shared" si="2"/>
        <v>8016.438356164384</v>
      </c>
      <c r="L13" s="29">
        <v>44561</v>
      </c>
    </row>
    <row r="14" spans="1:12" ht="24" customHeight="1">
      <c r="A14" s="42">
        <v>11</v>
      </c>
      <c r="B14" s="43" t="s">
        <v>20</v>
      </c>
      <c r="C14" s="42">
        <v>150000</v>
      </c>
      <c r="D14" s="44">
        <v>44235</v>
      </c>
      <c r="E14" s="44">
        <v>44235</v>
      </c>
      <c r="F14" s="46">
        <v>44600</v>
      </c>
      <c r="G14" s="45">
        <f t="shared" si="0"/>
        <v>327</v>
      </c>
      <c r="H14" s="45">
        <f t="shared" si="1"/>
        <v>326</v>
      </c>
      <c r="I14" s="42">
        <v>3.85</v>
      </c>
      <c r="J14" s="51">
        <f t="shared" si="2"/>
        <v>5173.767123287671</v>
      </c>
      <c r="L14" s="29">
        <v>44561</v>
      </c>
    </row>
    <row r="15" spans="1:12" ht="24" customHeight="1">
      <c r="A15" s="42">
        <v>12</v>
      </c>
      <c r="B15" s="43" t="s">
        <v>21</v>
      </c>
      <c r="C15" s="42">
        <v>150000</v>
      </c>
      <c r="D15" s="44">
        <v>44342</v>
      </c>
      <c r="E15" s="44">
        <v>44342</v>
      </c>
      <c r="F15" s="46">
        <v>44707</v>
      </c>
      <c r="G15" s="45">
        <f t="shared" si="0"/>
        <v>220</v>
      </c>
      <c r="H15" s="45">
        <f t="shared" si="1"/>
        <v>219</v>
      </c>
      <c r="I15" s="42">
        <v>3.85</v>
      </c>
      <c r="J15" s="51">
        <f t="shared" si="2"/>
        <v>3480.821917808219</v>
      </c>
      <c r="L15" s="29">
        <v>44561</v>
      </c>
    </row>
    <row r="16" spans="1:12" ht="24" customHeight="1">
      <c r="A16" s="42">
        <v>13</v>
      </c>
      <c r="B16" s="43" t="s">
        <v>22</v>
      </c>
      <c r="C16" s="42">
        <v>300000</v>
      </c>
      <c r="D16" s="44">
        <v>44095</v>
      </c>
      <c r="E16" s="44">
        <v>44197</v>
      </c>
      <c r="F16" s="46">
        <v>44375</v>
      </c>
      <c r="G16" s="45">
        <f t="shared" si="0"/>
        <v>179</v>
      </c>
      <c r="H16" s="45">
        <f t="shared" si="1"/>
        <v>178</v>
      </c>
      <c r="I16" s="42">
        <v>3.85</v>
      </c>
      <c r="J16" s="51">
        <f t="shared" si="2"/>
        <v>5664.246575342466</v>
      </c>
      <c r="L16" s="29">
        <v>44375</v>
      </c>
    </row>
    <row r="17" spans="1:12" ht="24" customHeight="1">
      <c r="A17" s="42">
        <v>14</v>
      </c>
      <c r="B17" s="43" t="s">
        <v>23</v>
      </c>
      <c r="C17" s="42">
        <v>200000</v>
      </c>
      <c r="D17" s="44">
        <v>44336</v>
      </c>
      <c r="E17" s="44">
        <v>44336</v>
      </c>
      <c r="F17" s="46">
        <v>44700</v>
      </c>
      <c r="G17" s="45">
        <f t="shared" si="0"/>
        <v>226</v>
      </c>
      <c r="H17" s="45">
        <f t="shared" si="1"/>
        <v>225</v>
      </c>
      <c r="I17" s="42">
        <v>3.85</v>
      </c>
      <c r="J17" s="51">
        <f t="shared" si="2"/>
        <v>4767.671232876713</v>
      </c>
      <c r="L17" s="29">
        <v>44561</v>
      </c>
    </row>
    <row r="18" spans="1:12" ht="24" customHeight="1">
      <c r="A18" s="42">
        <v>15</v>
      </c>
      <c r="B18" s="43" t="s">
        <v>24</v>
      </c>
      <c r="C18" s="42">
        <v>500000</v>
      </c>
      <c r="D18" s="44">
        <v>44284</v>
      </c>
      <c r="E18" s="44">
        <v>44284</v>
      </c>
      <c r="F18" s="46">
        <v>44648</v>
      </c>
      <c r="G18" s="45">
        <f t="shared" si="0"/>
        <v>278</v>
      </c>
      <c r="H18" s="45">
        <f t="shared" si="1"/>
        <v>277</v>
      </c>
      <c r="I18" s="42">
        <v>3.85</v>
      </c>
      <c r="J18" s="51">
        <f t="shared" si="2"/>
        <v>14661.643835616436</v>
      </c>
      <c r="L18" s="29">
        <v>44561</v>
      </c>
    </row>
    <row r="19" spans="1:12" ht="24" customHeight="1">
      <c r="A19" s="42">
        <v>16</v>
      </c>
      <c r="B19" s="43" t="s">
        <v>25</v>
      </c>
      <c r="C19" s="42">
        <v>150000</v>
      </c>
      <c r="D19" s="44">
        <v>44224</v>
      </c>
      <c r="E19" s="44">
        <v>44224</v>
      </c>
      <c r="F19" s="46">
        <v>44588</v>
      </c>
      <c r="G19" s="45">
        <f t="shared" si="0"/>
        <v>338</v>
      </c>
      <c r="H19" s="45">
        <f t="shared" si="1"/>
        <v>337</v>
      </c>
      <c r="I19" s="42">
        <v>3.85</v>
      </c>
      <c r="J19" s="51">
        <f t="shared" si="2"/>
        <v>5347.808219178082</v>
      </c>
      <c r="L19" s="29">
        <v>44561</v>
      </c>
    </row>
    <row r="20" spans="1:12" ht="24" customHeight="1">
      <c r="A20" s="42">
        <v>17</v>
      </c>
      <c r="B20" s="43" t="s">
        <v>26</v>
      </c>
      <c r="C20" s="43">
        <v>300000</v>
      </c>
      <c r="D20" s="47">
        <v>44362</v>
      </c>
      <c r="E20" s="47">
        <v>44362</v>
      </c>
      <c r="F20" s="48">
        <v>44726</v>
      </c>
      <c r="G20" s="45">
        <f t="shared" si="0"/>
        <v>200</v>
      </c>
      <c r="H20" s="45">
        <f t="shared" si="1"/>
        <v>199</v>
      </c>
      <c r="I20" s="42">
        <v>3.85</v>
      </c>
      <c r="J20" s="51">
        <f t="shared" si="2"/>
        <v>6328.767123287671</v>
      </c>
      <c r="L20" s="29">
        <v>44561</v>
      </c>
    </row>
    <row r="21" spans="1:12" ht="24" customHeight="1">
      <c r="A21" s="42">
        <v>18</v>
      </c>
      <c r="B21" s="43" t="s">
        <v>27</v>
      </c>
      <c r="C21" s="42">
        <v>2000000</v>
      </c>
      <c r="D21" s="44">
        <v>44270</v>
      </c>
      <c r="E21" s="44">
        <v>44270</v>
      </c>
      <c r="F21" s="46">
        <v>44634</v>
      </c>
      <c r="G21" s="45">
        <f t="shared" si="0"/>
        <v>292</v>
      </c>
      <c r="H21" s="45">
        <f t="shared" si="1"/>
        <v>291</v>
      </c>
      <c r="I21" s="42">
        <v>3.85</v>
      </c>
      <c r="J21" s="51">
        <f t="shared" si="2"/>
        <v>61600</v>
      </c>
      <c r="L21" s="29">
        <v>44561</v>
      </c>
    </row>
    <row r="22" spans="1:12" ht="24" customHeight="1">
      <c r="A22" s="42">
        <v>19</v>
      </c>
      <c r="B22" s="43" t="s">
        <v>28</v>
      </c>
      <c r="C22" s="42">
        <v>800000</v>
      </c>
      <c r="D22" s="44">
        <v>44269</v>
      </c>
      <c r="E22" s="44">
        <v>44269</v>
      </c>
      <c r="F22" s="46">
        <v>44633</v>
      </c>
      <c r="G22" s="45">
        <f t="shared" si="0"/>
        <v>293</v>
      </c>
      <c r="H22" s="45">
        <f t="shared" si="1"/>
        <v>292</v>
      </c>
      <c r="I22" s="42">
        <v>3.85</v>
      </c>
      <c r="J22" s="51">
        <f t="shared" si="2"/>
        <v>24724.383561643834</v>
      </c>
      <c r="L22" s="29">
        <v>44561</v>
      </c>
    </row>
    <row r="23" spans="1:12" ht="24" customHeight="1">
      <c r="A23" s="42">
        <v>20</v>
      </c>
      <c r="B23" s="43" t="s">
        <v>29</v>
      </c>
      <c r="C23" s="42">
        <v>800000</v>
      </c>
      <c r="D23" s="44">
        <v>44259</v>
      </c>
      <c r="E23" s="44">
        <v>44259</v>
      </c>
      <c r="F23" s="46">
        <v>44623</v>
      </c>
      <c r="G23" s="45">
        <f t="shared" si="0"/>
        <v>303</v>
      </c>
      <c r="H23" s="45">
        <f t="shared" si="1"/>
        <v>302</v>
      </c>
      <c r="I23" s="42">
        <v>3.85</v>
      </c>
      <c r="J23" s="51">
        <f t="shared" si="2"/>
        <v>25568.219178082192</v>
      </c>
      <c r="L23" s="29">
        <v>44561</v>
      </c>
    </row>
    <row r="24" spans="1:12" ht="24" customHeight="1">
      <c r="A24" s="42">
        <v>21</v>
      </c>
      <c r="B24" s="43" t="s">
        <v>30</v>
      </c>
      <c r="C24" s="42">
        <v>1900000</v>
      </c>
      <c r="D24" s="44">
        <v>44306</v>
      </c>
      <c r="E24" s="44">
        <v>44306</v>
      </c>
      <c r="F24" s="46">
        <v>44669</v>
      </c>
      <c r="G24" s="45">
        <f t="shared" si="0"/>
        <v>256</v>
      </c>
      <c r="H24" s="45">
        <f t="shared" si="1"/>
        <v>255</v>
      </c>
      <c r="I24" s="42">
        <v>3.85</v>
      </c>
      <c r="J24" s="51">
        <f t="shared" si="2"/>
        <v>51305.20547945206</v>
      </c>
      <c r="L24" s="29">
        <v>44561</v>
      </c>
    </row>
    <row r="25" spans="1:12" ht="24" customHeight="1">
      <c r="A25" s="42">
        <v>22</v>
      </c>
      <c r="B25" s="43" t="s">
        <v>30</v>
      </c>
      <c r="C25" s="42">
        <v>2000000</v>
      </c>
      <c r="D25" s="44">
        <v>44313</v>
      </c>
      <c r="E25" s="44">
        <v>44313</v>
      </c>
      <c r="F25" s="46">
        <v>44677</v>
      </c>
      <c r="G25" s="45">
        <f t="shared" si="0"/>
        <v>249</v>
      </c>
      <c r="H25" s="45">
        <f t="shared" si="1"/>
        <v>248</v>
      </c>
      <c r="I25" s="42">
        <v>3.85</v>
      </c>
      <c r="J25" s="51">
        <f t="shared" si="2"/>
        <v>52528.76712328767</v>
      </c>
      <c r="L25" s="29">
        <v>44561</v>
      </c>
    </row>
    <row r="26" spans="1:12" ht="24" customHeight="1">
      <c r="A26" s="42">
        <v>23</v>
      </c>
      <c r="B26" s="43" t="s">
        <v>30</v>
      </c>
      <c r="C26" s="42">
        <v>1000000</v>
      </c>
      <c r="D26" s="44">
        <v>44333</v>
      </c>
      <c r="E26" s="44">
        <v>44333</v>
      </c>
      <c r="F26" s="46">
        <v>44697</v>
      </c>
      <c r="G26" s="45">
        <f t="shared" si="0"/>
        <v>229</v>
      </c>
      <c r="H26" s="45">
        <f t="shared" si="1"/>
        <v>228</v>
      </c>
      <c r="I26" s="42">
        <v>3.85</v>
      </c>
      <c r="J26" s="51">
        <f t="shared" si="2"/>
        <v>24154.79452054795</v>
      </c>
      <c r="L26" s="29">
        <v>44561</v>
      </c>
    </row>
    <row r="27" spans="1:12" ht="24" customHeight="1">
      <c r="A27" s="42">
        <v>24</v>
      </c>
      <c r="B27" s="43" t="s">
        <v>31</v>
      </c>
      <c r="C27" s="42">
        <v>500000</v>
      </c>
      <c r="D27" s="44">
        <v>44229</v>
      </c>
      <c r="E27" s="44">
        <v>44229</v>
      </c>
      <c r="F27" s="46">
        <v>44594</v>
      </c>
      <c r="G27" s="45">
        <f t="shared" si="0"/>
        <v>333</v>
      </c>
      <c r="H27" s="45">
        <f t="shared" si="1"/>
        <v>332</v>
      </c>
      <c r="I27" s="42">
        <v>3.85</v>
      </c>
      <c r="J27" s="51">
        <f t="shared" si="2"/>
        <v>17562.328767123287</v>
      </c>
      <c r="L27" s="29">
        <v>44561</v>
      </c>
    </row>
    <row r="28" spans="1:12" ht="24" customHeight="1">
      <c r="A28" s="42">
        <v>25</v>
      </c>
      <c r="B28" s="43" t="s">
        <v>32</v>
      </c>
      <c r="C28" s="42">
        <v>160000</v>
      </c>
      <c r="D28" s="44">
        <v>44339</v>
      </c>
      <c r="E28" s="44">
        <v>44339</v>
      </c>
      <c r="F28" s="46">
        <v>44703</v>
      </c>
      <c r="G28" s="45">
        <f t="shared" si="0"/>
        <v>223</v>
      </c>
      <c r="H28" s="45">
        <f t="shared" si="1"/>
        <v>222</v>
      </c>
      <c r="I28" s="42">
        <v>3.85</v>
      </c>
      <c r="J28" s="51">
        <f t="shared" si="2"/>
        <v>3763.5068493150684</v>
      </c>
      <c r="L28" s="29">
        <v>44561</v>
      </c>
    </row>
    <row r="29" spans="1:10" ht="24" customHeight="1">
      <c r="A29" s="42" t="s">
        <v>33</v>
      </c>
      <c r="B29" s="42"/>
      <c r="C29" s="42"/>
      <c r="D29" s="42"/>
      <c r="E29" s="44"/>
      <c r="F29" s="42"/>
      <c r="G29" s="45"/>
      <c r="H29" s="45"/>
      <c r="I29" s="42"/>
      <c r="J29" s="53">
        <f>SUM(J4:J28)</f>
        <v>457547.71232876705</v>
      </c>
    </row>
    <row r="30" ht="24" customHeight="1"/>
    <row r="31" ht="24" customHeight="1"/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horizontalDpi="150" verticalDpi="15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7.75390625" style="0" customWidth="1"/>
    <col min="2" max="2" width="43.25390625" style="0" customWidth="1"/>
    <col min="3" max="3" width="17.25390625" style="2" customWidth="1"/>
    <col min="4" max="4" width="0.875" style="1" hidden="1" customWidth="1"/>
    <col min="5" max="5" width="18.125" style="1" customWidth="1"/>
    <col min="6" max="6" width="16.125" style="1" customWidth="1"/>
    <col min="7" max="7" width="13.75390625" style="1" customWidth="1"/>
    <col min="8" max="8" width="15.25390625" style="0" customWidth="1"/>
    <col min="9" max="9" width="15.375" style="2" customWidth="1"/>
    <col min="12" max="12" width="11.50390625" style="1" hidden="1" customWidth="1"/>
    <col min="13" max="14" width="9.00390625" style="0" hidden="1" customWidth="1"/>
  </cols>
  <sheetData>
    <row r="1" spans="1:9" ht="37.5" customHeight="1">
      <c r="A1" s="31" t="s">
        <v>0</v>
      </c>
      <c r="B1" s="32"/>
      <c r="C1" s="32"/>
      <c r="D1" s="32"/>
      <c r="E1" s="32"/>
      <c r="F1" s="32"/>
      <c r="G1" s="32"/>
      <c r="H1" s="32"/>
      <c r="I1" s="36"/>
    </row>
    <row r="2" spans="1:9" ht="24" customHeight="1">
      <c r="A2" s="33" t="s">
        <v>34</v>
      </c>
      <c r="B2" s="34"/>
      <c r="C2" s="34"/>
      <c r="D2" s="34"/>
      <c r="E2" s="34"/>
      <c r="F2" s="34"/>
      <c r="G2" s="34"/>
      <c r="H2" s="34"/>
      <c r="I2" s="37"/>
    </row>
    <row r="3" spans="1:14" ht="23.25" customHeight="1">
      <c r="A3" s="8" t="s">
        <v>2</v>
      </c>
      <c r="B3" s="8" t="s">
        <v>3</v>
      </c>
      <c r="C3" s="10" t="s">
        <v>4</v>
      </c>
      <c r="D3" s="9"/>
      <c r="E3" s="9" t="s">
        <v>5</v>
      </c>
      <c r="F3" s="9" t="s">
        <v>6</v>
      </c>
      <c r="G3" s="9" t="s">
        <v>7</v>
      </c>
      <c r="H3" s="8" t="s">
        <v>8</v>
      </c>
      <c r="I3" s="10" t="s">
        <v>9</v>
      </c>
      <c r="L3" s="1">
        <v>44561</v>
      </c>
      <c r="N3" s="30" t="s">
        <v>35</v>
      </c>
    </row>
    <row r="4" spans="1:14" ht="15">
      <c r="A4" s="13">
        <v>1</v>
      </c>
      <c r="B4" s="20" t="s">
        <v>36</v>
      </c>
      <c r="C4" s="16">
        <v>5000000</v>
      </c>
      <c r="D4" s="15">
        <v>44197</v>
      </c>
      <c r="E4" s="15" t="s">
        <v>37</v>
      </c>
      <c r="F4" s="15" t="s">
        <v>38</v>
      </c>
      <c r="G4" s="13">
        <v>358</v>
      </c>
      <c r="H4" s="13">
        <v>3.85</v>
      </c>
      <c r="I4" s="16">
        <f>C4*G4/365*0.0385</f>
        <v>188808.2191780822</v>
      </c>
      <c r="L4" s="1">
        <v>44554</v>
      </c>
      <c r="M4">
        <f>N4+1</f>
        <v>358</v>
      </c>
      <c r="N4">
        <f>DATEDIF(D4,L4,"d")</f>
        <v>357</v>
      </c>
    </row>
    <row r="5" spans="1:14" ht="15">
      <c r="A5" s="13">
        <v>2</v>
      </c>
      <c r="B5" s="20" t="s">
        <v>39</v>
      </c>
      <c r="C5" s="16">
        <v>1500000</v>
      </c>
      <c r="D5" s="15">
        <v>44197</v>
      </c>
      <c r="E5" s="15" t="s">
        <v>40</v>
      </c>
      <c r="F5" s="15" t="s">
        <v>41</v>
      </c>
      <c r="G5" s="13">
        <v>111</v>
      </c>
      <c r="H5" s="13">
        <v>3.85</v>
      </c>
      <c r="I5" s="16">
        <f aca="true" t="shared" si="0" ref="I5:I28">C5*G5/365*0.0385</f>
        <v>17562.328767123287</v>
      </c>
      <c r="L5" s="1">
        <v>44307</v>
      </c>
      <c r="M5">
        <f aca="true" t="shared" si="1" ref="M5:M28">N5+1</f>
        <v>111</v>
      </c>
      <c r="N5">
        <f aca="true" t="shared" si="2" ref="N5:N28">DATEDIF(D5,L5,"d")</f>
        <v>110</v>
      </c>
    </row>
    <row r="6" spans="1:14" ht="15">
      <c r="A6" s="13"/>
      <c r="B6" s="20" t="s">
        <v>39</v>
      </c>
      <c r="C6" s="16">
        <v>2100000</v>
      </c>
      <c r="D6" s="15">
        <v>44306</v>
      </c>
      <c r="E6" s="15" t="s">
        <v>42</v>
      </c>
      <c r="F6" s="15" t="s">
        <v>43</v>
      </c>
      <c r="G6" s="13">
        <v>256</v>
      </c>
      <c r="H6" s="13">
        <v>3.85</v>
      </c>
      <c r="I6" s="16">
        <f t="shared" si="0"/>
        <v>56705.75342465754</v>
      </c>
      <c r="L6" s="1">
        <v>44561</v>
      </c>
      <c r="M6">
        <f t="shared" si="1"/>
        <v>256</v>
      </c>
      <c r="N6">
        <f t="shared" si="2"/>
        <v>255</v>
      </c>
    </row>
    <row r="7" spans="1:14" ht="15">
      <c r="A7" s="13">
        <v>3</v>
      </c>
      <c r="B7" s="20" t="s">
        <v>44</v>
      </c>
      <c r="C7" s="16">
        <v>2000000</v>
      </c>
      <c r="D7" s="15">
        <v>44197.1</v>
      </c>
      <c r="E7" s="27" t="s">
        <v>45</v>
      </c>
      <c r="F7" s="27" t="s">
        <v>46</v>
      </c>
      <c r="G7" s="13">
        <v>365</v>
      </c>
      <c r="H7" s="13">
        <v>3.85</v>
      </c>
      <c r="I7" s="16">
        <f t="shared" si="0"/>
        <v>77000</v>
      </c>
      <c r="L7" s="1">
        <v>44561</v>
      </c>
      <c r="M7">
        <f t="shared" si="1"/>
        <v>365</v>
      </c>
      <c r="N7">
        <f t="shared" si="2"/>
        <v>364</v>
      </c>
    </row>
    <row r="8" spans="1:14" ht="15">
      <c r="A8" s="13"/>
      <c r="B8" s="20" t="s">
        <v>44</v>
      </c>
      <c r="C8" s="16">
        <v>850000</v>
      </c>
      <c r="D8" s="15">
        <v>44334</v>
      </c>
      <c r="E8" s="15" t="s">
        <v>47</v>
      </c>
      <c r="F8" s="15" t="s">
        <v>48</v>
      </c>
      <c r="G8" s="13">
        <v>228</v>
      </c>
      <c r="H8" s="13">
        <v>3.85</v>
      </c>
      <c r="I8" s="16">
        <f t="shared" si="0"/>
        <v>20441.91780821918</v>
      </c>
      <c r="L8" s="1">
        <v>44561</v>
      </c>
      <c r="M8">
        <f t="shared" si="1"/>
        <v>228</v>
      </c>
      <c r="N8">
        <f t="shared" si="2"/>
        <v>227</v>
      </c>
    </row>
    <row r="9" spans="1:14" ht="15">
      <c r="A9" s="13">
        <v>4</v>
      </c>
      <c r="B9" s="20" t="s">
        <v>49</v>
      </c>
      <c r="C9" s="16">
        <v>300000</v>
      </c>
      <c r="D9" s="15">
        <v>44278</v>
      </c>
      <c r="E9" s="15" t="s">
        <v>50</v>
      </c>
      <c r="F9" s="15" t="s">
        <v>51</v>
      </c>
      <c r="G9" s="13">
        <v>284</v>
      </c>
      <c r="H9" s="13">
        <v>3.85</v>
      </c>
      <c r="I9" s="16">
        <f t="shared" si="0"/>
        <v>8986.849315068494</v>
      </c>
      <c r="L9" s="1">
        <v>44561</v>
      </c>
      <c r="M9">
        <f t="shared" si="1"/>
        <v>284</v>
      </c>
      <c r="N9">
        <f t="shared" si="2"/>
        <v>283</v>
      </c>
    </row>
    <row r="10" spans="1:14" ht="15">
      <c r="A10" s="13">
        <v>5</v>
      </c>
      <c r="B10" s="20" t="s">
        <v>52</v>
      </c>
      <c r="C10" s="16">
        <v>2000000</v>
      </c>
      <c r="D10" s="15">
        <v>44197</v>
      </c>
      <c r="E10" s="15" t="s">
        <v>53</v>
      </c>
      <c r="F10" s="15" t="s">
        <v>54</v>
      </c>
      <c r="G10" s="13">
        <v>222</v>
      </c>
      <c r="H10" s="13">
        <v>3.85</v>
      </c>
      <c r="I10" s="16">
        <f t="shared" si="0"/>
        <v>46832.87671232876</v>
      </c>
      <c r="L10" s="1">
        <v>44418</v>
      </c>
      <c r="M10">
        <f t="shared" si="1"/>
        <v>222</v>
      </c>
      <c r="N10">
        <f t="shared" si="2"/>
        <v>221</v>
      </c>
    </row>
    <row r="11" spans="1:14" ht="15">
      <c r="A11" s="13">
        <v>6</v>
      </c>
      <c r="B11" s="20" t="s">
        <v>55</v>
      </c>
      <c r="C11" s="16">
        <v>4200000</v>
      </c>
      <c r="D11" s="15">
        <v>44197</v>
      </c>
      <c r="E11" s="15" t="s">
        <v>56</v>
      </c>
      <c r="F11" s="15" t="s">
        <v>57</v>
      </c>
      <c r="G11" s="13">
        <v>69</v>
      </c>
      <c r="H11" s="13">
        <v>3.85</v>
      </c>
      <c r="I11" s="16">
        <f t="shared" si="0"/>
        <v>30567.945205479453</v>
      </c>
      <c r="L11" s="1">
        <v>44265</v>
      </c>
      <c r="M11">
        <f t="shared" si="1"/>
        <v>69</v>
      </c>
      <c r="N11">
        <f t="shared" si="2"/>
        <v>68</v>
      </c>
    </row>
    <row r="12" spans="1:14" ht="15">
      <c r="A12" s="13"/>
      <c r="B12" s="20" t="s">
        <v>55</v>
      </c>
      <c r="C12" s="16">
        <v>3800000</v>
      </c>
      <c r="D12" s="15">
        <v>44197</v>
      </c>
      <c r="E12" s="15" t="s">
        <v>56</v>
      </c>
      <c r="F12" s="15" t="s">
        <v>57</v>
      </c>
      <c r="G12" s="13">
        <v>69</v>
      </c>
      <c r="H12" s="13">
        <v>3.85</v>
      </c>
      <c r="I12" s="16">
        <f t="shared" si="0"/>
        <v>27656.712328767124</v>
      </c>
      <c r="L12" s="1">
        <v>44265</v>
      </c>
      <c r="M12">
        <f t="shared" si="1"/>
        <v>69</v>
      </c>
      <c r="N12">
        <f t="shared" si="2"/>
        <v>68</v>
      </c>
    </row>
    <row r="13" spans="1:14" ht="15">
      <c r="A13" s="13"/>
      <c r="B13" s="20" t="s">
        <v>55</v>
      </c>
      <c r="C13" s="16">
        <v>4200000</v>
      </c>
      <c r="D13" s="15">
        <v>44265</v>
      </c>
      <c r="E13" s="15" t="s">
        <v>57</v>
      </c>
      <c r="F13" s="15" t="s">
        <v>58</v>
      </c>
      <c r="G13" s="13">
        <v>297</v>
      </c>
      <c r="H13" s="13">
        <v>3.85</v>
      </c>
      <c r="I13" s="16">
        <f t="shared" si="0"/>
        <v>131575.0684931507</v>
      </c>
      <c r="L13" s="1">
        <v>44561</v>
      </c>
      <c r="M13">
        <f t="shared" si="1"/>
        <v>297</v>
      </c>
      <c r="N13">
        <f t="shared" si="2"/>
        <v>296</v>
      </c>
    </row>
    <row r="14" spans="1:14" ht="15">
      <c r="A14" s="13"/>
      <c r="B14" s="20" t="s">
        <v>55</v>
      </c>
      <c r="C14" s="16">
        <v>3800000</v>
      </c>
      <c r="D14" s="15">
        <v>44265</v>
      </c>
      <c r="E14" s="15" t="s">
        <v>57</v>
      </c>
      <c r="F14" s="15" t="s">
        <v>58</v>
      </c>
      <c r="G14" s="13">
        <v>297</v>
      </c>
      <c r="H14" s="13">
        <v>3.85</v>
      </c>
      <c r="I14" s="16">
        <f t="shared" si="0"/>
        <v>119044.1095890411</v>
      </c>
      <c r="L14" s="1">
        <v>44561</v>
      </c>
      <c r="M14">
        <f t="shared" si="1"/>
        <v>297</v>
      </c>
      <c r="N14">
        <f t="shared" si="2"/>
        <v>296</v>
      </c>
    </row>
    <row r="15" spans="1:14" ht="15">
      <c r="A15" s="13">
        <v>7</v>
      </c>
      <c r="B15" s="20" t="s">
        <v>59</v>
      </c>
      <c r="C15" s="16">
        <v>500000</v>
      </c>
      <c r="D15" s="15">
        <v>44280</v>
      </c>
      <c r="E15" s="15" t="s">
        <v>60</v>
      </c>
      <c r="F15" s="15" t="s">
        <v>61</v>
      </c>
      <c r="G15" s="13">
        <v>276</v>
      </c>
      <c r="H15" s="13">
        <v>3.85</v>
      </c>
      <c r="I15" s="16">
        <f t="shared" si="0"/>
        <v>14556.164383561645</v>
      </c>
      <c r="L15" s="1">
        <v>44555</v>
      </c>
      <c r="M15">
        <f t="shared" si="1"/>
        <v>276</v>
      </c>
      <c r="N15">
        <f t="shared" si="2"/>
        <v>275</v>
      </c>
    </row>
    <row r="16" spans="1:14" ht="15">
      <c r="A16" s="13">
        <v>8</v>
      </c>
      <c r="B16" s="20" t="s">
        <v>62</v>
      </c>
      <c r="C16" s="16">
        <v>290000</v>
      </c>
      <c r="D16" s="15">
        <v>44197</v>
      </c>
      <c r="E16" s="15" t="s">
        <v>63</v>
      </c>
      <c r="F16" s="15" t="s">
        <v>64</v>
      </c>
      <c r="G16" s="13">
        <v>316</v>
      </c>
      <c r="H16" s="13">
        <v>3.85</v>
      </c>
      <c r="I16" s="16">
        <f t="shared" si="0"/>
        <v>9666.13698630137</v>
      </c>
      <c r="L16" s="1">
        <v>44512</v>
      </c>
      <c r="M16">
        <f t="shared" si="1"/>
        <v>316</v>
      </c>
      <c r="N16">
        <f t="shared" si="2"/>
        <v>315</v>
      </c>
    </row>
    <row r="17" spans="1:14" ht="15">
      <c r="A17" s="13">
        <v>9</v>
      </c>
      <c r="B17" s="20" t="s">
        <v>65</v>
      </c>
      <c r="C17" s="16">
        <v>80000</v>
      </c>
      <c r="D17" s="15">
        <v>44298</v>
      </c>
      <c r="E17" s="15" t="s">
        <v>66</v>
      </c>
      <c r="F17" s="15" t="s">
        <v>67</v>
      </c>
      <c r="G17" s="13">
        <v>264</v>
      </c>
      <c r="H17" s="13">
        <v>3.85</v>
      </c>
      <c r="I17" s="16">
        <f t="shared" si="0"/>
        <v>2227.72602739726</v>
      </c>
      <c r="L17" s="1">
        <v>44561</v>
      </c>
      <c r="M17">
        <f t="shared" si="1"/>
        <v>264</v>
      </c>
      <c r="N17">
        <f t="shared" si="2"/>
        <v>263</v>
      </c>
    </row>
    <row r="18" spans="1:14" ht="15">
      <c r="A18" s="13"/>
      <c r="B18" s="20" t="s">
        <v>65</v>
      </c>
      <c r="C18" s="16">
        <v>80000</v>
      </c>
      <c r="D18" s="15">
        <v>44274</v>
      </c>
      <c r="E18" s="15" t="s">
        <v>68</v>
      </c>
      <c r="F18" s="15" t="s">
        <v>69</v>
      </c>
      <c r="G18" s="13">
        <v>288</v>
      </c>
      <c r="H18" s="13">
        <v>3.85</v>
      </c>
      <c r="I18" s="16">
        <f t="shared" si="0"/>
        <v>2430.246575342466</v>
      </c>
      <c r="L18" s="1">
        <v>44561</v>
      </c>
      <c r="M18">
        <f t="shared" si="1"/>
        <v>288</v>
      </c>
      <c r="N18">
        <f t="shared" si="2"/>
        <v>287</v>
      </c>
    </row>
    <row r="19" spans="1:14" ht="15">
      <c r="A19" s="13">
        <v>10</v>
      </c>
      <c r="B19" s="20" t="s">
        <v>70</v>
      </c>
      <c r="C19" s="16">
        <v>300000</v>
      </c>
      <c r="D19" s="15">
        <v>44263</v>
      </c>
      <c r="E19" s="15" t="s">
        <v>71</v>
      </c>
      <c r="F19" s="15" t="s">
        <v>72</v>
      </c>
      <c r="G19" s="13">
        <v>299</v>
      </c>
      <c r="H19" s="13">
        <v>3.85</v>
      </c>
      <c r="I19" s="16">
        <f t="shared" si="0"/>
        <v>9461.506849315068</v>
      </c>
      <c r="L19" s="1">
        <v>44561</v>
      </c>
      <c r="M19">
        <f t="shared" si="1"/>
        <v>299</v>
      </c>
      <c r="N19">
        <f t="shared" si="2"/>
        <v>298</v>
      </c>
    </row>
    <row r="20" spans="1:14" ht="15">
      <c r="A20" s="13">
        <v>11</v>
      </c>
      <c r="B20" s="20" t="s">
        <v>73</v>
      </c>
      <c r="C20" s="16">
        <v>300000</v>
      </c>
      <c r="D20" s="15">
        <v>44197</v>
      </c>
      <c r="E20" s="15" t="s">
        <v>53</v>
      </c>
      <c r="F20" s="15" t="s">
        <v>74</v>
      </c>
      <c r="G20" s="13">
        <v>284</v>
      </c>
      <c r="H20" s="13">
        <v>3.85</v>
      </c>
      <c r="I20" s="16">
        <f t="shared" si="0"/>
        <v>8986.849315068494</v>
      </c>
      <c r="L20" s="1">
        <v>44480</v>
      </c>
      <c r="M20">
        <f t="shared" si="1"/>
        <v>284</v>
      </c>
      <c r="N20">
        <f t="shared" si="2"/>
        <v>283</v>
      </c>
    </row>
    <row r="21" spans="1:14" ht="15">
      <c r="A21" s="13"/>
      <c r="B21" s="20" t="s">
        <v>73</v>
      </c>
      <c r="C21" s="16">
        <v>200000</v>
      </c>
      <c r="D21" s="15">
        <v>44316</v>
      </c>
      <c r="E21" s="15" t="s">
        <v>75</v>
      </c>
      <c r="F21" s="15" t="s">
        <v>76</v>
      </c>
      <c r="G21" s="13">
        <v>246</v>
      </c>
      <c r="H21" s="13">
        <v>3.85</v>
      </c>
      <c r="I21" s="16">
        <f t="shared" si="0"/>
        <v>5189.58904109589</v>
      </c>
      <c r="L21" s="1">
        <v>44561</v>
      </c>
      <c r="M21">
        <f t="shared" si="1"/>
        <v>246</v>
      </c>
      <c r="N21">
        <f t="shared" si="2"/>
        <v>245</v>
      </c>
    </row>
    <row r="22" spans="1:14" ht="15">
      <c r="A22" s="13"/>
      <c r="B22" s="20" t="s">
        <v>73</v>
      </c>
      <c r="C22" s="16">
        <v>100000</v>
      </c>
      <c r="D22" s="15">
        <v>44343</v>
      </c>
      <c r="E22" s="15" t="s">
        <v>77</v>
      </c>
      <c r="F22" s="15" t="s">
        <v>78</v>
      </c>
      <c r="G22" s="13">
        <v>219</v>
      </c>
      <c r="H22" s="13">
        <v>3.85</v>
      </c>
      <c r="I22" s="16">
        <f t="shared" si="0"/>
        <v>2310</v>
      </c>
      <c r="L22" s="1">
        <v>44561</v>
      </c>
      <c r="M22">
        <f t="shared" si="1"/>
        <v>219</v>
      </c>
      <c r="N22">
        <f t="shared" si="2"/>
        <v>218</v>
      </c>
    </row>
    <row r="23" spans="1:14" ht="15">
      <c r="A23" s="13">
        <v>12</v>
      </c>
      <c r="B23" s="20" t="s">
        <v>79</v>
      </c>
      <c r="C23" s="16">
        <v>240000</v>
      </c>
      <c r="D23" s="15">
        <v>44259</v>
      </c>
      <c r="E23" s="15" t="s">
        <v>80</v>
      </c>
      <c r="F23" s="15" t="s">
        <v>81</v>
      </c>
      <c r="G23" s="13">
        <v>303</v>
      </c>
      <c r="H23" s="13">
        <v>3.85</v>
      </c>
      <c r="I23" s="16">
        <f t="shared" si="0"/>
        <v>7670.465753424657</v>
      </c>
      <c r="L23" s="1">
        <v>44561</v>
      </c>
      <c r="M23">
        <f t="shared" si="1"/>
        <v>303</v>
      </c>
      <c r="N23">
        <f t="shared" si="2"/>
        <v>302</v>
      </c>
    </row>
    <row r="24" spans="1:14" ht="15">
      <c r="A24" s="13">
        <v>13</v>
      </c>
      <c r="B24" s="20" t="s">
        <v>82</v>
      </c>
      <c r="C24" s="16">
        <v>100000</v>
      </c>
      <c r="D24" s="15">
        <v>44237</v>
      </c>
      <c r="E24" s="15" t="s">
        <v>83</v>
      </c>
      <c r="F24" s="15" t="s">
        <v>84</v>
      </c>
      <c r="G24" s="13">
        <v>325</v>
      </c>
      <c r="H24" s="13">
        <v>3.85</v>
      </c>
      <c r="I24" s="16">
        <f t="shared" si="0"/>
        <v>3428.0821917808216</v>
      </c>
      <c r="L24" s="1">
        <v>44561</v>
      </c>
      <c r="M24">
        <f t="shared" si="1"/>
        <v>325</v>
      </c>
      <c r="N24">
        <f t="shared" si="2"/>
        <v>324</v>
      </c>
    </row>
    <row r="25" spans="1:14" ht="15">
      <c r="A25" s="13">
        <v>14</v>
      </c>
      <c r="B25" s="20" t="s">
        <v>85</v>
      </c>
      <c r="C25" s="16">
        <v>300000</v>
      </c>
      <c r="D25" s="15">
        <v>44197</v>
      </c>
      <c r="E25" s="15" t="s">
        <v>63</v>
      </c>
      <c r="F25" s="15" t="s">
        <v>64</v>
      </c>
      <c r="G25" s="13">
        <v>316</v>
      </c>
      <c r="H25" s="13">
        <v>3.85</v>
      </c>
      <c r="I25" s="16">
        <f t="shared" si="0"/>
        <v>9999.452054794521</v>
      </c>
      <c r="L25" s="1">
        <v>44512</v>
      </c>
      <c r="M25">
        <f t="shared" si="1"/>
        <v>316</v>
      </c>
      <c r="N25">
        <f t="shared" si="2"/>
        <v>315</v>
      </c>
    </row>
    <row r="26" spans="1:14" ht="15">
      <c r="A26" s="13">
        <v>15</v>
      </c>
      <c r="B26" s="20" t="s">
        <v>86</v>
      </c>
      <c r="C26" s="16">
        <v>180000</v>
      </c>
      <c r="D26" s="15">
        <v>44364</v>
      </c>
      <c r="E26" s="15" t="s">
        <v>87</v>
      </c>
      <c r="F26" s="15" t="s">
        <v>88</v>
      </c>
      <c r="G26" s="13">
        <v>198</v>
      </c>
      <c r="H26" s="13">
        <v>3.85</v>
      </c>
      <c r="I26" s="16">
        <f t="shared" si="0"/>
        <v>3759.2876712328766</v>
      </c>
      <c r="L26" s="1">
        <v>44561</v>
      </c>
      <c r="M26">
        <f t="shared" si="1"/>
        <v>198</v>
      </c>
      <c r="N26">
        <f t="shared" si="2"/>
        <v>197</v>
      </c>
    </row>
    <row r="27" spans="1:14" ht="15">
      <c r="A27" s="13">
        <v>16</v>
      </c>
      <c r="B27" s="20" t="s">
        <v>89</v>
      </c>
      <c r="C27" s="16">
        <v>500000</v>
      </c>
      <c r="D27" s="15">
        <v>44288</v>
      </c>
      <c r="E27" s="15" t="s">
        <v>90</v>
      </c>
      <c r="F27" s="15" t="s">
        <v>91</v>
      </c>
      <c r="G27" s="13">
        <v>274</v>
      </c>
      <c r="H27" s="13">
        <v>3.85</v>
      </c>
      <c r="I27" s="16">
        <f t="shared" si="0"/>
        <v>14450.68493150685</v>
      </c>
      <c r="L27" s="1">
        <v>44561</v>
      </c>
      <c r="M27">
        <f t="shared" si="1"/>
        <v>274</v>
      </c>
      <c r="N27">
        <f t="shared" si="2"/>
        <v>273</v>
      </c>
    </row>
    <row r="28" spans="1:14" ht="15">
      <c r="A28" s="13">
        <v>17</v>
      </c>
      <c r="B28" s="20" t="s">
        <v>92</v>
      </c>
      <c r="C28" s="16">
        <v>300000</v>
      </c>
      <c r="D28" s="15">
        <v>44197</v>
      </c>
      <c r="E28" s="15" t="s">
        <v>93</v>
      </c>
      <c r="F28" s="15" t="s">
        <v>94</v>
      </c>
      <c r="G28" s="13">
        <v>312</v>
      </c>
      <c r="H28" s="13">
        <v>3.85</v>
      </c>
      <c r="I28" s="16">
        <f t="shared" si="0"/>
        <v>9872.876712328767</v>
      </c>
      <c r="L28" s="1">
        <v>44508</v>
      </c>
      <c r="M28">
        <f t="shared" si="1"/>
        <v>312</v>
      </c>
      <c r="N28">
        <f t="shared" si="2"/>
        <v>311</v>
      </c>
    </row>
    <row r="29" spans="1:9" ht="15">
      <c r="A29" s="35" t="s">
        <v>95</v>
      </c>
      <c r="B29" s="20"/>
      <c r="C29" s="16"/>
      <c r="D29" s="15"/>
      <c r="E29" s="15"/>
      <c r="F29" s="15"/>
      <c r="G29" s="15"/>
      <c r="H29" s="13"/>
      <c r="I29" s="10">
        <f>SUM(I4:I28)</f>
        <v>829190.8493150685</v>
      </c>
    </row>
  </sheetData>
  <sheetProtection/>
  <mergeCells count="2">
    <mergeCell ref="A1:I1"/>
    <mergeCell ref="A2:I2"/>
  </mergeCells>
  <printOptions/>
  <pageMargins left="0.75" right="0.75" top="1" bottom="1" header="0.5118055555555555" footer="0.5118055555555555"/>
  <pageSetup horizontalDpi="150" verticalDpi="15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2" sqref="A2:H2"/>
    </sheetView>
  </sheetViews>
  <sheetFormatPr defaultColWidth="8.75390625" defaultRowHeight="14.25"/>
  <cols>
    <col min="1" max="1" width="7.75390625" style="0" customWidth="1"/>
    <col min="2" max="2" width="44.375" style="0" customWidth="1"/>
    <col min="3" max="3" width="16.875" style="0" customWidth="1"/>
    <col min="4" max="4" width="17.25390625" style="1" customWidth="1"/>
    <col min="5" max="5" width="12.25390625" style="1" customWidth="1"/>
    <col min="6" max="6" width="14.50390625" style="2" customWidth="1"/>
    <col min="7" max="7" width="16.125" style="0" customWidth="1"/>
    <col min="8" max="8" width="16.75390625" style="4" customWidth="1"/>
    <col min="10" max="10" width="11.25390625" style="1" hidden="1" customWidth="1"/>
    <col min="11" max="11" width="12.75390625" style="1" hidden="1" customWidth="1"/>
    <col min="12" max="12" width="16.25390625" style="0" hidden="1" customWidth="1"/>
    <col min="13" max="13" width="13.875" style="0" hidden="1" customWidth="1"/>
  </cols>
  <sheetData>
    <row r="1" spans="1:8" ht="35.25" customHeight="1">
      <c r="A1" s="26" t="s">
        <v>0</v>
      </c>
      <c r="B1" s="13"/>
      <c r="C1" s="13"/>
      <c r="D1" s="13"/>
      <c r="E1" s="13"/>
      <c r="F1" s="13"/>
      <c r="G1" s="13"/>
      <c r="H1" s="13"/>
    </row>
    <row r="2" spans="1:8" ht="24.75" customHeight="1">
      <c r="A2" s="6" t="s">
        <v>96</v>
      </c>
      <c r="B2" s="7"/>
      <c r="C2" s="7"/>
      <c r="D2" s="7"/>
      <c r="E2" s="7"/>
      <c r="F2" s="7"/>
      <c r="G2" s="7"/>
      <c r="H2" s="7"/>
    </row>
    <row r="3" spans="1:13" ht="1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97</v>
      </c>
      <c r="G3" s="8" t="s">
        <v>8</v>
      </c>
      <c r="H3" s="12" t="s">
        <v>9</v>
      </c>
      <c r="J3" s="29" t="s">
        <v>98</v>
      </c>
      <c r="K3" s="29" t="s">
        <v>10</v>
      </c>
      <c r="M3" s="30" t="s">
        <v>97</v>
      </c>
    </row>
    <row r="4" spans="1:13" ht="15">
      <c r="A4" s="13">
        <v>1</v>
      </c>
      <c r="B4" s="20" t="s">
        <v>99</v>
      </c>
      <c r="C4" s="13">
        <v>500000</v>
      </c>
      <c r="D4" s="15" t="s">
        <v>100</v>
      </c>
      <c r="E4" s="27" t="s">
        <v>101</v>
      </c>
      <c r="F4" s="28">
        <v>200</v>
      </c>
      <c r="G4" s="13">
        <v>3.85</v>
      </c>
      <c r="H4" s="18">
        <f>C4*F4/365*0.0385</f>
        <v>10547.945205479451</v>
      </c>
      <c r="J4" s="25">
        <v>44197</v>
      </c>
      <c r="K4" s="1">
        <v>44396</v>
      </c>
      <c r="L4">
        <f>DATEDIF(J4,K4,"d")</f>
        <v>199</v>
      </c>
      <c r="M4">
        <f>L4+1</f>
        <v>200</v>
      </c>
    </row>
    <row r="5" spans="1:13" ht="15">
      <c r="A5" s="13"/>
      <c r="B5" s="20" t="s">
        <v>99</v>
      </c>
      <c r="C5" s="13">
        <v>200000</v>
      </c>
      <c r="D5" s="15" t="s">
        <v>100</v>
      </c>
      <c r="E5" s="15" t="s">
        <v>102</v>
      </c>
      <c r="F5" s="16">
        <v>250</v>
      </c>
      <c r="G5" s="13">
        <v>3.85</v>
      </c>
      <c r="H5" s="18">
        <f aca="true" t="shared" si="0" ref="H5:H18">C5*F5/365*0.0385</f>
        <v>5273.9726027397255</v>
      </c>
      <c r="J5" s="25">
        <v>44197</v>
      </c>
      <c r="K5" s="1">
        <v>44446</v>
      </c>
      <c r="L5">
        <f aca="true" t="shared" si="1" ref="L5:L18">DATEDIF(J5,K5,"d")</f>
        <v>249</v>
      </c>
      <c r="M5">
        <f aca="true" t="shared" si="2" ref="M5:M18">L5+1</f>
        <v>250</v>
      </c>
    </row>
    <row r="6" spans="1:13" ht="15">
      <c r="A6" s="13">
        <v>2</v>
      </c>
      <c r="B6" s="20" t="s">
        <v>103</v>
      </c>
      <c r="C6" s="13">
        <v>1000000</v>
      </c>
      <c r="D6" s="15" t="s">
        <v>104</v>
      </c>
      <c r="E6" s="15" t="s">
        <v>105</v>
      </c>
      <c r="F6" s="16">
        <v>334</v>
      </c>
      <c r="G6" s="13">
        <v>3.85</v>
      </c>
      <c r="H6" s="18">
        <f t="shared" si="0"/>
        <v>35230.13698630137</v>
      </c>
      <c r="J6" s="25">
        <v>44228</v>
      </c>
      <c r="K6" s="1">
        <v>44561</v>
      </c>
      <c r="L6">
        <f t="shared" si="1"/>
        <v>333</v>
      </c>
      <c r="M6">
        <f t="shared" si="2"/>
        <v>334</v>
      </c>
    </row>
    <row r="7" spans="1:13" ht="15">
      <c r="A7" s="13">
        <v>3</v>
      </c>
      <c r="B7" s="20" t="s">
        <v>106</v>
      </c>
      <c r="C7" s="13">
        <v>300000</v>
      </c>
      <c r="D7" s="15" t="s">
        <v>107</v>
      </c>
      <c r="E7" s="15" t="s">
        <v>108</v>
      </c>
      <c r="F7" s="16">
        <v>277</v>
      </c>
      <c r="G7" s="13">
        <v>3.85</v>
      </c>
      <c r="H7" s="18">
        <f t="shared" si="0"/>
        <v>8765.342465753425</v>
      </c>
      <c r="J7" s="25">
        <v>44285</v>
      </c>
      <c r="K7" s="1">
        <v>44561</v>
      </c>
      <c r="L7">
        <f t="shared" si="1"/>
        <v>276</v>
      </c>
      <c r="M7">
        <f t="shared" si="2"/>
        <v>277</v>
      </c>
    </row>
    <row r="8" spans="1:13" ht="15">
      <c r="A8" s="13">
        <v>4</v>
      </c>
      <c r="B8" s="20" t="s">
        <v>109</v>
      </c>
      <c r="C8" s="13">
        <v>50000</v>
      </c>
      <c r="D8" s="15" t="s">
        <v>110</v>
      </c>
      <c r="E8" s="15" t="s">
        <v>111</v>
      </c>
      <c r="F8" s="16">
        <v>365</v>
      </c>
      <c r="G8" s="13">
        <v>3.85</v>
      </c>
      <c r="H8" s="18">
        <f t="shared" si="0"/>
        <v>1925</v>
      </c>
      <c r="J8" s="25">
        <v>44197</v>
      </c>
      <c r="K8" s="1">
        <v>44561</v>
      </c>
      <c r="L8">
        <f t="shared" si="1"/>
        <v>364</v>
      </c>
      <c r="M8">
        <f t="shared" si="2"/>
        <v>365</v>
      </c>
    </row>
    <row r="9" spans="1:13" ht="15">
      <c r="A9" s="13"/>
      <c r="B9" s="20" t="s">
        <v>109</v>
      </c>
      <c r="C9" s="13">
        <v>200000</v>
      </c>
      <c r="D9" s="15" t="s">
        <v>107</v>
      </c>
      <c r="E9" s="15" t="s">
        <v>112</v>
      </c>
      <c r="F9" s="16">
        <v>277</v>
      </c>
      <c r="G9" s="13">
        <v>3.85</v>
      </c>
      <c r="H9" s="18">
        <f t="shared" si="0"/>
        <v>5843.5616438356155</v>
      </c>
      <c r="J9" s="25">
        <v>44285</v>
      </c>
      <c r="K9" s="1">
        <v>44561</v>
      </c>
      <c r="L9">
        <f t="shared" si="1"/>
        <v>276</v>
      </c>
      <c r="M9">
        <f t="shared" si="2"/>
        <v>277</v>
      </c>
    </row>
    <row r="10" spans="1:13" ht="15">
      <c r="A10" s="13">
        <v>5</v>
      </c>
      <c r="B10" s="20" t="s">
        <v>113</v>
      </c>
      <c r="C10" s="13">
        <v>200000</v>
      </c>
      <c r="D10" s="15" t="s">
        <v>114</v>
      </c>
      <c r="E10" s="15" t="s">
        <v>115</v>
      </c>
      <c r="F10" s="16">
        <v>278</v>
      </c>
      <c r="G10" s="13">
        <v>3.85</v>
      </c>
      <c r="H10" s="18">
        <f t="shared" si="0"/>
        <v>5864.657534246575</v>
      </c>
      <c r="J10" s="25">
        <v>44284</v>
      </c>
      <c r="K10" s="1">
        <v>44561</v>
      </c>
      <c r="L10">
        <f t="shared" si="1"/>
        <v>277</v>
      </c>
      <c r="M10">
        <f t="shared" si="2"/>
        <v>278</v>
      </c>
    </row>
    <row r="11" spans="1:13" ht="15">
      <c r="A11" s="13">
        <v>6</v>
      </c>
      <c r="B11" s="20" t="s">
        <v>116</v>
      </c>
      <c r="C11" s="13">
        <v>150000</v>
      </c>
      <c r="D11" s="15" t="s">
        <v>117</v>
      </c>
      <c r="E11" s="15" t="s">
        <v>118</v>
      </c>
      <c r="F11" s="16">
        <v>130</v>
      </c>
      <c r="G11" s="13">
        <v>3.85</v>
      </c>
      <c r="H11" s="18">
        <f t="shared" si="0"/>
        <v>2056.849315068493</v>
      </c>
      <c r="J11" s="25">
        <v>44432</v>
      </c>
      <c r="K11" s="1">
        <v>44561</v>
      </c>
      <c r="L11">
        <f t="shared" si="1"/>
        <v>129</v>
      </c>
      <c r="M11">
        <f t="shared" si="2"/>
        <v>130</v>
      </c>
    </row>
    <row r="12" spans="1:13" ht="15">
      <c r="A12" s="13">
        <v>7</v>
      </c>
      <c r="B12" s="20" t="s">
        <v>119</v>
      </c>
      <c r="C12" s="13">
        <v>200000</v>
      </c>
      <c r="D12" s="15" t="s">
        <v>120</v>
      </c>
      <c r="E12" s="15" t="s">
        <v>121</v>
      </c>
      <c r="F12" s="16">
        <v>218</v>
      </c>
      <c r="G12" s="13">
        <v>3.85</v>
      </c>
      <c r="H12" s="18">
        <f t="shared" si="0"/>
        <v>4598.904109589041</v>
      </c>
      <c r="J12" s="25">
        <v>44344</v>
      </c>
      <c r="K12" s="1">
        <v>44561</v>
      </c>
      <c r="L12">
        <f t="shared" si="1"/>
        <v>217</v>
      </c>
      <c r="M12">
        <f t="shared" si="2"/>
        <v>218</v>
      </c>
    </row>
    <row r="13" spans="1:13" ht="15">
      <c r="A13" s="13">
        <v>8</v>
      </c>
      <c r="B13" s="20" t="s">
        <v>122</v>
      </c>
      <c r="C13" s="13">
        <v>470000</v>
      </c>
      <c r="D13" s="15" t="s">
        <v>93</v>
      </c>
      <c r="E13" s="15" t="s">
        <v>123</v>
      </c>
      <c r="F13" s="16">
        <v>365</v>
      </c>
      <c r="G13" s="13">
        <v>3.85</v>
      </c>
      <c r="H13" s="18">
        <f t="shared" si="0"/>
        <v>18095</v>
      </c>
      <c r="J13" s="25">
        <v>44197</v>
      </c>
      <c r="K13" s="1">
        <v>44561</v>
      </c>
      <c r="L13">
        <f t="shared" si="1"/>
        <v>364</v>
      </c>
      <c r="M13">
        <f t="shared" si="2"/>
        <v>365</v>
      </c>
    </row>
    <row r="14" spans="1:13" ht="15">
      <c r="A14" s="13"/>
      <c r="B14" s="20" t="s">
        <v>122</v>
      </c>
      <c r="C14" s="13">
        <v>500000</v>
      </c>
      <c r="D14" s="15" t="s">
        <v>124</v>
      </c>
      <c r="E14" s="15" t="s">
        <v>125</v>
      </c>
      <c r="F14" s="16">
        <v>290</v>
      </c>
      <c r="G14" s="13">
        <v>3.85</v>
      </c>
      <c r="H14" s="18">
        <f t="shared" si="0"/>
        <v>15294.520547945205</v>
      </c>
      <c r="J14" s="25">
        <v>44272</v>
      </c>
      <c r="K14" s="1">
        <v>44561</v>
      </c>
      <c r="L14">
        <f t="shared" si="1"/>
        <v>289</v>
      </c>
      <c r="M14">
        <f t="shared" si="2"/>
        <v>290</v>
      </c>
    </row>
    <row r="15" spans="1:13" ht="15">
      <c r="A15" s="13">
        <v>9</v>
      </c>
      <c r="B15" s="20" t="s">
        <v>126</v>
      </c>
      <c r="C15" s="13">
        <v>350000</v>
      </c>
      <c r="D15" s="15" t="s">
        <v>127</v>
      </c>
      <c r="E15" s="15" t="s">
        <v>128</v>
      </c>
      <c r="F15" s="16">
        <v>334</v>
      </c>
      <c r="G15" s="13">
        <v>3.85</v>
      </c>
      <c r="H15" s="18">
        <f t="shared" si="0"/>
        <v>12330.547945205479</v>
      </c>
      <c r="J15" s="25">
        <v>44197</v>
      </c>
      <c r="K15" s="1">
        <v>44530</v>
      </c>
      <c r="L15">
        <f t="shared" si="1"/>
        <v>333</v>
      </c>
      <c r="M15">
        <f t="shared" si="2"/>
        <v>334</v>
      </c>
    </row>
    <row r="16" spans="1:13" ht="15">
      <c r="A16" s="13">
        <v>10</v>
      </c>
      <c r="B16" s="20" t="s">
        <v>129</v>
      </c>
      <c r="C16" s="13">
        <v>50000</v>
      </c>
      <c r="D16" s="15" t="s">
        <v>130</v>
      </c>
      <c r="E16" s="15" t="s">
        <v>131</v>
      </c>
      <c r="F16" s="16">
        <v>365</v>
      </c>
      <c r="G16" s="13">
        <v>3.85</v>
      </c>
      <c r="H16" s="18">
        <f t="shared" si="0"/>
        <v>1925</v>
      </c>
      <c r="J16" s="25">
        <v>44197</v>
      </c>
      <c r="K16" s="1">
        <v>44561</v>
      </c>
      <c r="L16">
        <f t="shared" si="1"/>
        <v>364</v>
      </c>
      <c r="M16">
        <f t="shared" si="2"/>
        <v>365</v>
      </c>
    </row>
    <row r="17" spans="1:13" ht="15">
      <c r="A17" s="13">
        <v>11</v>
      </c>
      <c r="B17" s="20" t="s">
        <v>132</v>
      </c>
      <c r="C17" s="13">
        <v>100000</v>
      </c>
      <c r="D17" s="15" t="s">
        <v>133</v>
      </c>
      <c r="E17" s="15" t="s">
        <v>134</v>
      </c>
      <c r="F17" s="16">
        <v>348</v>
      </c>
      <c r="G17" s="13">
        <v>3.85</v>
      </c>
      <c r="H17" s="18">
        <f t="shared" si="0"/>
        <v>3670.684931506849</v>
      </c>
      <c r="J17" s="25">
        <v>44214</v>
      </c>
      <c r="K17" s="1">
        <v>44561</v>
      </c>
      <c r="L17">
        <f t="shared" si="1"/>
        <v>347</v>
      </c>
      <c r="M17">
        <f t="shared" si="2"/>
        <v>348</v>
      </c>
    </row>
    <row r="18" spans="1:13" ht="15">
      <c r="A18" s="13">
        <v>12</v>
      </c>
      <c r="B18" s="20" t="s">
        <v>135</v>
      </c>
      <c r="C18" s="13">
        <v>500000</v>
      </c>
      <c r="D18" s="15" t="s">
        <v>107</v>
      </c>
      <c r="E18" s="15" t="s">
        <v>136</v>
      </c>
      <c r="F18" s="16">
        <v>277</v>
      </c>
      <c r="G18" s="13">
        <v>3.85</v>
      </c>
      <c r="H18" s="18">
        <f t="shared" si="0"/>
        <v>14608.90410958904</v>
      </c>
      <c r="J18" s="25">
        <v>44285</v>
      </c>
      <c r="K18" s="1">
        <v>44561</v>
      </c>
      <c r="L18">
        <f t="shared" si="1"/>
        <v>276</v>
      </c>
      <c r="M18">
        <f t="shared" si="2"/>
        <v>277</v>
      </c>
    </row>
    <row r="19" spans="1:8" ht="15">
      <c r="A19" s="19" t="s">
        <v>33</v>
      </c>
      <c r="B19" s="13"/>
      <c r="C19" s="13"/>
      <c r="D19" s="15"/>
      <c r="E19" s="15"/>
      <c r="F19" s="16"/>
      <c r="G19" s="13"/>
      <c r="H19" s="12">
        <f>SUM(H4:H18)</f>
        <v>146031.02739726024</v>
      </c>
    </row>
  </sheetData>
  <sheetProtection/>
  <mergeCells count="5">
    <mergeCell ref="A1:H1"/>
    <mergeCell ref="A2:H2"/>
    <mergeCell ref="A4:A5"/>
    <mergeCell ref="A8:A9"/>
    <mergeCell ref="A13:A14"/>
  </mergeCells>
  <printOptions/>
  <pageMargins left="0.7" right="0.7" top="0.75" bottom="0.75" header="0.3" footer="0.3"/>
  <pageSetup horizontalDpi="150" verticalDpi="15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1">
      <selection activeCell="C5" sqref="C5"/>
    </sheetView>
  </sheetViews>
  <sheetFormatPr defaultColWidth="8.75390625" defaultRowHeight="14.25"/>
  <cols>
    <col min="2" max="2" width="33.50390625" style="0" customWidth="1"/>
    <col min="3" max="3" width="17.00390625" style="0" customWidth="1"/>
    <col min="4" max="4" width="14.00390625" style="1" customWidth="1"/>
    <col min="5" max="5" width="13.75390625" style="1" customWidth="1"/>
    <col min="6" max="6" width="13.75390625" style="2" customWidth="1"/>
    <col min="7" max="7" width="17.00390625" style="3" customWidth="1"/>
    <col min="8" max="8" width="17.75390625" style="4" customWidth="1"/>
    <col min="10" max="10" width="11.875" style="1" hidden="1" customWidth="1"/>
    <col min="11" max="11" width="12.125" style="1" hidden="1" customWidth="1"/>
    <col min="12" max="13" width="8.75390625" style="0" hidden="1" customWidth="1"/>
  </cols>
  <sheetData>
    <row r="1" spans="1:8" ht="38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1" customHeight="1">
      <c r="A2" s="6" t="s">
        <v>137</v>
      </c>
      <c r="B2" s="7"/>
      <c r="C2" s="7"/>
      <c r="D2" s="7"/>
      <c r="E2" s="7"/>
      <c r="F2" s="7"/>
      <c r="G2" s="7"/>
      <c r="H2" s="7"/>
    </row>
    <row r="3" spans="1:11" ht="22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J3" s="24" t="s">
        <v>138</v>
      </c>
      <c r="K3" s="24" t="s">
        <v>139</v>
      </c>
    </row>
    <row r="4" spans="1:13" ht="46.5" customHeight="1">
      <c r="A4" s="13">
        <v>1</v>
      </c>
      <c r="B4" s="14" t="s">
        <v>140</v>
      </c>
      <c r="C4" s="13">
        <v>1200000</v>
      </c>
      <c r="D4" s="15" t="s">
        <v>141</v>
      </c>
      <c r="E4" s="15" t="s">
        <v>142</v>
      </c>
      <c r="F4" s="16">
        <v>320</v>
      </c>
      <c r="G4" s="17">
        <v>3.85</v>
      </c>
      <c r="H4" s="18">
        <v>41067</v>
      </c>
      <c r="J4" s="25">
        <v>44202</v>
      </c>
      <c r="K4" s="25">
        <v>44561</v>
      </c>
      <c r="L4">
        <f>DATEDIF(J4,K4,"d")</f>
        <v>359</v>
      </c>
      <c r="M4">
        <f>L4+1</f>
        <v>360</v>
      </c>
    </row>
    <row r="5" spans="1:11" ht="46.5" customHeight="1">
      <c r="A5" s="13">
        <v>2</v>
      </c>
      <c r="B5" s="14" t="s">
        <v>143</v>
      </c>
      <c r="C5" s="13">
        <v>300000</v>
      </c>
      <c r="D5" s="15" t="s">
        <v>144</v>
      </c>
      <c r="E5" s="15" t="s">
        <v>145</v>
      </c>
      <c r="F5" s="16">
        <v>143</v>
      </c>
      <c r="G5" s="17">
        <v>3.85</v>
      </c>
      <c r="H5" s="18">
        <v>4587</v>
      </c>
      <c r="J5" s="25"/>
      <c r="K5" s="25"/>
    </row>
    <row r="6" spans="1:11" ht="46.5" customHeight="1">
      <c r="A6" s="13">
        <v>3</v>
      </c>
      <c r="B6" s="14" t="s">
        <v>146</v>
      </c>
      <c r="C6" s="13">
        <v>1000000</v>
      </c>
      <c r="D6" s="15" t="s">
        <v>147</v>
      </c>
      <c r="E6" s="15" t="s">
        <v>148</v>
      </c>
      <c r="F6" s="16">
        <v>263</v>
      </c>
      <c r="G6" s="17">
        <v>3.85</v>
      </c>
      <c r="H6" s="18">
        <v>28126</v>
      </c>
      <c r="J6" s="25"/>
      <c r="K6" s="25"/>
    </row>
    <row r="7" spans="1:8" ht="51.75" customHeight="1">
      <c r="A7" s="19" t="s">
        <v>33</v>
      </c>
      <c r="B7" s="20"/>
      <c r="C7" s="20"/>
      <c r="D7" s="21"/>
      <c r="E7" s="21"/>
      <c r="F7" s="22"/>
      <c r="G7" s="23"/>
      <c r="H7" s="12">
        <f>SUM(H4:H6)</f>
        <v>73780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1" fitToWidth="1" horizontalDpi="150" verticalDpi="15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久故。</cp:lastModifiedBy>
  <cp:lastPrinted>2022-03-03T07:09:42Z</cp:lastPrinted>
  <dcterms:created xsi:type="dcterms:W3CDTF">2016-12-02T08:54:00Z</dcterms:created>
  <dcterms:modified xsi:type="dcterms:W3CDTF">2023-06-09T02:27:06Z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485779CA04CF4371B2A81D1C3AA17E14</vt:lpwstr>
  </property>
</Properties>
</file>